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8" i="1"/>
  <c r="I8" i="1"/>
  <c r="H8" i="1"/>
  <c r="J7" i="1"/>
  <c r="I7" i="1"/>
  <c r="H7" i="1"/>
  <c r="G7" i="1"/>
  <c r="J6" i="1"/>
  <c r="I6" i="1"/>
  <c r="H6" i="1"/>
  <c r="G6" i="1"/>
  <c r="J5" i="1"/>
  <c r="I5" i="1"/>
  <c r="H5" i="1"/>
  <c r="G5" i="1"/>
  <c r="J4" i="1"/>
  <c r="I4" i="1"/>
  <c r="H4" i="1"/>
  <c r="G4" i="1"/>
</calcChain>
</file>

<file path=xl/sharedStrings.xml><?xml version="1.0" encoding="utf-8"?>
<sst xmlns="http://schemas.openxmlformats.org/spreadsheetml/2006/main" count="53" uniqueCount="44">
  <si>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</si>
  <si>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</si>
  <si>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</si>
  <si>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</si>
  <si>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</si>
  <si>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</si>
  <si>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</si>
  <si>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</si>
  <si>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</si>
  <si>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</si>
  <si>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</si>
  <si>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</si>
  <si>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</si>
  <si>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</si>
  <si>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</si>
  <si>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</si>
  <si>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</si>
  <si>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100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</si>
  <si>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</si>
  <si>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</si>
  <si>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</si>
  <si>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</si>
  <si>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</si>
  <si>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</si>
  <si>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</si>
  <si>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</si>
  <si>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90/50</t>
  </si>
  <si>
    <t>60/10</t>
  </si>
  <si>
    <t>5</t>
  </si>
  <si>
    <t>234/558</t>
  </si>
  <si>
    <t xml:space="preserve">Котлеты  рыбные с соусом </t>
  </si>
  <si>
    <t>Картофельное пюре</t>
  </si>
  <si>
    <t>150</t>
  </si>
  <si>
    <t>Компот из сх/ф</t>
  </si>
  <si>
    <t>200</t>
  </si>
  <si>
    <t>Хлеб</t>
  </si>
  <si>
    <t>Кекс творожный</t>
  </si>
  <si>
    <t>Консервированный горошек зеленый отварной</t>
  </si>
  <si>
    <t>25</t>
  </si>
  <si>
    <t>Рассольник со сметаной</t>
  </si>
  <si>
    <t>250/10</t>
  </si>
  <si>
    <t>Компот из с/ф</t>
  </si>
  <si>
    <t>Хлеб с маслом сливочным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</si>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</sst>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right"/>
    </xf>
    <xf numFmtId="2" fontId="1" fillId="3" borderId="4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3" borderId="4" xfId="0" applyNumberFormat="1" applyFont="1" applyFill="1" applyBorder="1"/>
    <xf numFmtId="165" fontId="1" fillId="3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1" t="s">
        <v>28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3" t="s">
        <v>29</v>
      </c>
      <c r="D4" s="33" t="s">
        <v>30</v>
      </c>
      <c r="E4" s="34" t="s">
        <v>26</v>
      </c>
      <c r="F4" s="7"/>
      <c r="G4" s="40">
        <f>116*80/90</f>
        <v>103.11111111111111</v>
      </c>
      <c r="H4" s="36">
        <f>(6.88+5.47)*80/90</f>
        <v>10.977777777777778</v>
      </c>
      <c r="I4" s="36">
        <f>(5.6+3.7)*80/90</f>
        <v>8.2666666666666675</v>
      </c>
      <c r="J4" s="36">
        <f>9.61*80/90</f>
        <v>8.5422222222222217</v>
      </c>
    </row>
    <row r="5" spans="1:10" x14ac:dyDescent="0.25">
      <c r="A5" s="8"/>
      <c r="B5" s="9" t="s">
        <v>15</v>
      </c>
      <c r="C5" s="33">
        <v>312</v>
      </c>
      <c r="D5" s="33" t="s">
        <v>31</v>
      </c>
      <c r="E5" s="34" t="s">
        <v>32</v>
      </c>
      <c r="F5" s="10"/>
      <c r="G5" s="36">
        <f>915/6.5</f>
        <v>140.76923076923077</v>
      </c>
      <c r="H5" s="33">
        <f>(20.43+4.35)/6.5</f>
        <v>3.8123076923076926</v>
      </c>
      <c r="I5" s="33">
        <f>(32.01+3.35)/6.5</f>
        <v>5.4399999999999995</v>
      </c>
      <c r="J5" s="36">
        <f>136.26/6.5</f>
        <v>20.963076923076922</v>
      </c>
    </row>
    <row r="6" spans="1:10" x14ac:dyDescent="0.25">
      <c r="A6" s="8"/>
      <c r="B6" s="9" t="s">
        <v>16</v>
      </c>
      <c r="C6" s="33">
        <v>349</v>
      </c>
      <c r="D6" s="33" t="s">
        <v>33</v>
      </c>
      <c r="E6" s="34" t="s">
        <v>34</v>
      </c>
      <c r="F6" s="10"/>
      <c r="G6" s="36">
        <f>664/5</f>
        <v>132.80000000000001</v>
      </c>
      <c r="H6" s="36">
        <f>3.31/5</f>
        <v>0.66200000000000003</v>
      </c>
      <c r="I6" s="33">
        <f>(0.45+0.45)/5</f>
        <v>0.18</v>
      </c>
      <c r="J6" s="33">
        <f>160.07/5</f>
        <v>32.013999999999996</v>
      </c>
    </row>
    <row r="7" spans="1:10" x14ac:dyDescent="0.25">
      <c r="A7" s="8"/>
      <c r="B7" s="11" t="s">
        <v>25</v>
      </c>
      <c r="C7" s="33"/>
      <c r="D7" s="33" t="s">
        <v>35</v>
      </c>
      <c r="E7" s="33">
        <v>60</v>
      </c>
      <c r="F7" s="10"/>
      <c r="G7" s="33">
        <f>93.52/40*60</f>
        <v>140.28</v>
      </c>
      <c r="H7" s="33">
        <f>3.16/40*60</f>
        <v>4.74</v>
      </c>
      <c r="I7" s="33">
        <f>(0.4+0.4)/40*60</f>
        <v>1.2</v>
      </c>
      <c r="J7" s="33">
        <f>(7.35+6.75+0.6)/40*60</f>
        <v>22.05</v>
      </c>
    </row>
    <row r="8" spans="1:10" ht="15.75" thickBot="1" x14ac:dyDescent="0.3">
      <c r="A8" s="12"/>
      <c r="B8" s="13"/>
      <c r="C8" s="33">
        <v>447</v>
      </c>
      <c r="D8" s="33" t="s">
        <v>36</v>
      </c>
      <c r="E8" s="33">
        <v>50</v>
      </c>
      <c r="F8" s="16"/>
      <c r="G8" s="33">
        <v>188</v>
      </c>
      <c r="H8" s="33">
        <f>4.71+3.25</f>
        <v>7.96</v>
      </c>
      <c r="I8" s="33">
        <f>7.42+0.18</f>
        <v>7.6</v>
      </c>
      <c r="J8" s="33">
        <f>25.58</f>
        <v>25.58</v>
      </c>
    </row>
    <row r="9" spans="1:10" x14ac:dyDescent="0.25">
      <c r="A9" s="5" t="s">
        <v>18</v>
      </c>
      <c r="B9" s="18" t="s">
        <v>19</v>
      </c>
      <c r="C9" s="19"/>
      <c r="D9" s="20"/>
      <c r="E9" s="21"/>
      <c r="F9" s="7"/>
      <c r="G9" s="21"/>
      <c r="H9" s="21"/>
      <c r="I9" s="21"/>
      <c r="J9" s="22"/>
    </row>
    <row r="10" spans="1:10" x14ac:dyDescent="0.25">
      <c r="A10" s="8"/>
      <c r="B10" s="11"/>
      <c r="C10" s="11"/>
      <c r="D10" s="23"/>
      <c r="E10" s="24"/>
      <c r="F10" s="10"/>
      <c r="G10" s="24"/>
      <c r="H10" s="24"/>
      <c r="I10" s="24"/>
      <c r="J10" s="25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20</v>
      </c>
      <c r="B12" s="26" t="s">
        <v>21</v>
      </c>
      <c r="C12" s="33"/>
      <c r="D12" s="33" t="s">
        <v>37</v>
      </c>
      <c r="E12" s="34" t="s">
        <v>38</v>
      </c>
      <c r="F12" s="27"/>
      <c r="G12" s="33">
        <v>17.25</v>
      </c>
      <c r="H12" s="33">
        <v>1.1000000000000001</v>
      </c>
      <c r="I12" s="33">
        <v>8.6999999999999994E-2</v>
      </c>
      <c r="J12" s="33">
        <v>3.14</v>
      </c>
    </row>
    <row r="13" spans="1:10" x14ac:dyDescent="0.25">
      <c r="A13" s="8"/>
      <c r="B13" s="9" t="s">
        <v>22</v>
      </c>
      <c r="C13" s="33">
        <v>96</v>
      </c>
      <c r="D13" s="33" t="s">
        <v>39</v>
      </c>
      <c r="E13" s="34" t="s">
        <v>40</v>
      </c>
      <c r="F13" s="10"/>
      <c r="G13" s="33">
        <f>429/4</f>
        <v>107.25</v>
      </c>
      <c r="H13" s="33">
        <f>8.07/4</f>
        <v>2.0175000000000001</v>
      </c>
      <c r="I13" s="33">
        <f>(20.36+20.38)/4</f>
        <v>10.184999999999999</v>
      </c>
      <c r="J13" s="33">
        <f>47.92/4</f>
        <v>11.98</v>
      </c>
    </row>
    <row r="14" spans="1:10" x14ac:dyDescent="0.25">
      <c r="A14" s="8"/>
      <c r="B14" s="9" t="s">
        <v>23</v>
      </c>
      <c r="C14" s="33" t="s">
        <v>29</v>
      </c>
      <c r="D14" s="33" t="s">
        <v>30</v>
      </c>
      <c r="E14" s="34" t="s">
        <v>26</v>
      </c>
      <c r="F14" s="10"/>
      <c r="G14" s="40">
        <f>116*80/90</f>
        <v>103.11111111111111</v>
      </c>
      <c r="H14" s="36">
        <f>(6.88+5.47)*80/90</f>
        <v>10.977777777777778</v>
      </c>
      <c r="I14" s="36">
        <f>(5.6+3.7)*80/90</f>
        <v>8.2666666666666675</v>
      </c>
      <c r="J14" s="36">
        <f>9.61*80/90</f>
        <v>8.5422222222222217</v>
      </c>
    </row>
    <row r="15" spans="1:10" x14ac:dyDescent="0.25">
      <c r="A15" s="8"/>
      <c r="B15" s="9" t="s">
        <v>24</v>
      </c>
      <c r="C15" s="33">
        <v>312</v>
      </c>
      <c r="D15" s="33" t="s">
        <v>31</v>
      </c>
      <c r="E15" s="41" t="s">
        <v>32</v>
      </c>
      <c r="F15" s="10"/>
      <c r="G15" s="41">
        <f>915/6.5</f>
        <v>140.76923076923077</v>
      </c>
      <c r="H15" s="41">
        <f>(20.43+4.35)/6.5</f>
        <v>3.8123076923076926</v>
      </c>
      <c r="I15" s="41">
        <f>(32.01+3.35)/6.5</f>
        <v>5.4399999999999995</v>
      </c>
      <c r="J15" s="41">
        <f>136.26/6.5</f>
        <v>20.963076923076922</v>
      </c>
    </row>
    <row r="16" spans="1:10" x14ac:dyDescent="0.25">
      <c r="A16" s="8"/>
      <c r="B16" s="9" t="s">
        <v>16</v>
      </c>
      <c r="C16" s="33">
        <v>346</v>
      </c>
      <c r="D16" s="33" t="s">
        <v>41</v>
      </c>
      <c r="E16" s="34" t="s">
        <v>34</v>
      </c>
      <c r="F16" s="10"/>
      <c r="G16" s="36">
        <f>664/5</f>
        <v>132.80000000000001</v>
      </c>
      <c r="H16" s="36">
        <f>3.31/5</f>
        <v>0.66200000000000003</v>
      </c>
      <c r="I16" s="33">
        <f>(0.45+0.45)/5</f>
        <v>0.18</v>
      </c>
      <c r="J16" s="33">
        <f>160.07/5</f>
        <v>32.013999999999996</v>
      </c>
    </row>
    <row r="17" spans="1:10" x14ac:dyDescent="0.25">
      <c r="A17" s="8"/>
      <c r="B17" s="9" t="s">
        <v>25</v>
      </c>
      <c r="C17" s="33">
        <v>1</v>
      </c>
      <c r="D17" s="33" t="s">
        <v>42</v>
      </c>
      <c r="E17" s="33" t="s">
        <v>27</v>
      </c>
      <c r="F17" s="10"/>
      <c r="G17" s="33">
        <v>136</v>
      </c>
      <c r="H17" s="33">
        <v>2.44</v>
      </c>
      <c r="I17" s="33">
        <v>7.73</v>
      </c>
      <c r="J17" s="33">
        <v>14.89</v>
      </c>
    </row>
    <row r="18" spans="1:10" x14ac:dyDescent="0.25">
      <c r="A18" s="8"/>
      <c r="B18" s="9"/>
      <c r="C18" s="33"/>
      <c r="D18" s="33" t="s">
        <v>43</v>
      </c>
      <c r="E18" s="35" t="s">
        <v>17</v>
      </c>
      <c r="F18" s="10"/>
      <c r="G18" s="33">
        <v>106</v>
      </c>
      <c r="H18" s="33">
        <v>7.33</v>
      </c>
      <c r="I18" s="33">
        <v>3</v>
      </c>
      <c r="J18" s="33">
        <v>12.29</v>
      </c>
    </row>
    <row r="19" spans="1:10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2022-11-14T08:00:50Z</dcterms:modified>
</cp:coreProperties>
</file>